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<sst xmlns="http://schemas.openxmlformats.org/spreadsheetml/2006/main" count="190" uniqueCount="54">
  <si>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</si>
  <si>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</si>
  <si>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</si>
  <si>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</si>
  <si>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</si>
  <si>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</si>
  <si>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</si>
  <si>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</si>
  <si>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</si>
  <si>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</si>
  <si>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</si>
  <si>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</si>
  <si>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</si>
  <si>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</si>
  <si>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</si>
  <si>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</si>
  <si>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</si>
  <si>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</si>
  <si>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</si>
  <si>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</si>
  <si>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</si>
  <si>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</si>
  <si>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</si>
  <si>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</si>
  <si>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</si>
  <si>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</si>
  <si>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</si>
  <si>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</si>
  <si>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</si>
  <si>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</si>
  <si>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</si>
  <si>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</si>
  <si>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</si>
  <si>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</si>
  <si>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</si>
  <si>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</si>
  <si>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</si>
  <si>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</si>
  <si>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</si>
  <si>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</si>
  <si>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</si>
  <si>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</si>
  <si>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</si>
  <si>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</si>
  <si>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</si>
  <si>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</si>
  <si>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</si>
  <si>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</si>
  <si>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</si>
  <si>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</si>
  <si>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</si>
  <si>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</si>
  <si>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М.01 - 11.2014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</si>
  <si>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м.01- 11.2014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</si>
</sst>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10" fontId="11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13" sqref="S1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52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2" t="s">
        <v>0</v>
      </c>
      <c r="D4" s="53"/>
      <c r="E4" s="54"/>
      <c r="F4" s="52" t="s">
        <v>2</v>
      </c>
      <c r="G4" s="53"/>
      <c r="H4" s="53"/>
      <c r="I4" s="53"/>
      <c r="J4" s="53"/>
      <c r="K4" s="53"/>
      <c r="L4" s="53"/>
      <c r="M4" s="53"/>
      <c r="N4" s="54"/>
      <c r="O4" s="52" t="s">
        <v>53</v>
      </c>
      <c r="P4" s="53"/>
      <c r="Q4" s="53"/>
      <c r="R4" s="53"/>
      <c r="S4" s="53"/>
      <c r="T4" s="53"/>
      <c r="U4" s="54"/>
      <c r="V4" s="69" t="s">
        <v>20</v>
      </c>
      <c r="W4" s="70"/>
      <c r="X4" s="66" t="s">
        <v>39</v>
      </c>
    </row>
    <row r="5" spans="2:24" ht="21" thickBot="1">
      <c r="B5" s="82"/>
      <c r="C5" s="58" t="s">
        <v>1</v>
      </c>
      <c r="D5" s="59"/>
      <c r="E5" s="50"/>
      <c r="F5" s="58" t="s">
        <v>3</v>
      </c>
      <c r="G5" s="51"/>
      <c r="H5" s="51"/>
      <c r="I5" s="59"/>
      <c r="J5" s="59"/>
      <c r="K5" s="59"/>
      <c r="L5" s="59"/>
      <c r="M5" s="59"/>
      <c r="N5" s="50"/>
      <c r="O5" s="55" t="s">
        <v>4</v>
      </c>
      <c r="P5" s="56"/>
      <c r="Q5" s="56"/>
      <c r="R5" s="56"/>
      <c r="S5" s="56"/>
      <c r="T5" s="56"/>
      <c r="U5" s="57"/>
      <c r="V5" s="71"/>
      <c r="W5" s="72"/>
      <c r="X5" s="67"/>
    </row>
    <row r="6" spans="2:24" ht="25.5" customHeight="1" thickBot="1">
      <c r="B6" s="82"/>
      <c r="C6" s="73" t="s">
        <v>47</v>
      </c>
      <c r="D6" s="75" t="s">
        <v>48</v>
      </c>
      <c r="E6" s="34" t="s">
        <v>5</v>
      </c>
      <c r="F6" s="60" t="s">
        <v>18</v>
      </c>
      <c r="G6" s="79"/>
      <c r="H6" s="79"/>
      <c r="I6" s="80"/>
      <c r="J6" s="52" t="s">
        <v>17</v>
      </c>
      <c r="K6" s="53"/>
      <c r="L6" s="53"/>
      <c r="M6" s="54"/>
      <c r="N6" s="35" t="s">
        <v>5</v>
      </c>
      <c r="O6" s="60" t="s">
        <v>28</v>
      </c>
      <c r="P6" s="61"/>
      <c r="Q6" s="35" t="s">
        <v>5</v>
      </c>
      <c r="R6" s="52" t="s">
        <v>37</v>
      </c>
      <c r="S6" s="54"/>
      <c r="T6" s="35" t="s">
        <v>5</v>
      </c>
      <c r="U6" s="36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76</v>
      </c>
      <c r="G8" s="29"/>
      <c r="H8" s="29">
        <v>137</v>
      </c>
      <c r="I8" s="29"/>
      <c r="J8" s="29">
        <v>4</v>
      </c>
      <c r="K8" s="29"/>
      <c r="L8" s="29"/>
      <c r="M8" s="29"/>
      <c r="N8" s="30">
        <f aca="true" t="shared" si="1" ref="N8:N18">SUM(F8:M8)</f>
        <v>217</v>
      </c>
      <c r="O8" s="29">
        <v>207</v>
      </c>
      <c r="P8" s="29">
        <v>5</v>
      </c>
      <c r="Q8" s="30">
        <f aca="true" t="shared" si="2" ref="Q8:Q18">O8+P8</f>
        <v>212</v>
      </c>
      <c r="R8" s="29">
        <v>11</v>
      </c>
      <c r="S8" s="29">
        <v>1</v>
      </c>
      <c r="T8" s="30">
        <f aca="true" t="shared" si="3" ref="T8:T18">R8+S8</f>
        <v>12</v>
      </c>
      <c r="U8" s="30">
        <f aca="true" t="shared" si="4" ref="U8:U18">Q8+T8</f>
        <v>224</v>
      </c>
      <c r="V8" s="49">
        <f aca="true" t="shared" si="5" ref="V8:V19">IF(U8&gt;0,Q8/U8,"")</f>
        <v>0.9464285714285714</v>
      </c>
      <c r="W8" s="49">
        <f aca="true" t="shared" si="6" ref="W8:W19">IF(U8&gt;0,T8/U8,"")</f>
        <v>0.05357142857142857</v>
      </c>
      <c r="X8" s="29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>
        <v>1</v>
      </c>
      <c r="G9" s="29"/>
      <c r="H9" s="29"/>
      <c r="I9" s="29"/>
      <c r="J9" s="29">
        <v>127</v>
      </c>
      <c r="K9" s="29"/>
      <c r="L9" s="29">
        <v>55</v>
      </c>
      <c r="M9" s="29"/>
      <c r="N9" s="30">
        <f>SUM(F9:M9)</f>
        <v>183</v>
      </c>
      <c r="O9" s="29">
        <v>1</v>
      </c>
      <c r="P9" s="29">
        <v>156</v>
      </c>
      <c r="Q9" s="30">
        <v>157</v>
      </c>
      <c r="R9" s="29">
        <v>0</v>
      </c>
      <c r="S9" s="29">
        <v>7</v>
      </c>
      <c r="T9" s="30">
        <f>R9+S9</f>
        <v>7</v>
      </c>
      <c r="U9" s="30">
        <f>Q9+T9</f>
        <v>164</v>
      </c>
      <c r="V9" s="49">
        <f>IF(U9&gt;0,Q9/U9,"")</f>
        <v>0.9573170731707317</v>
      </c>
      <c r="W9" s="49">
        <f>IF(U9&gt;0,T9/U9,"")</f>
        <v>0.042682926829268296</v>
      </c>
      <c r="X9" s="29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40</v>
      </c>
      <c r="G10" s="29"/>
      <c r="H10" s="29">
        <v>88</v>
      </c>
      <c r="I10" s="29"/>
      <c r="J10" s="29">
        <v>63</v>
      </c>
      <c r="K10" s="29"/>
      <c r="L10" s="29">
        <v>22</v>
      </c>
      <c r="M10" s="29"/>
      <c r="N10" s="30">
        <f t="shared" si="1"/>
        <v>213</v>
      </c>
      <c r="O10" s="29">
        <v>114</v>
      </c>
      <c r="P10" s="29">
        <v>93</v>
      </c>
      <c r="Q10" s="30">
        <f t="shared" si="2"/>
        <v>207</v>
      </c>
      <c r="R10" s="29">
        <v>17</v>
      </c>
      <c r="S10" s="29">
        <v>4</v>
      </c>
      <c r="T10" s="30">
        <f t="shared" si="3"/>
        <v>21</v>
      </c>
      <c r="U10" s="30">
        <f t="shared" si="4"/>
        <v>228</v>
      </c>
      <c r="V10" s="49">
        <f t="shared" si="5"/>
        <v>0.9078947368421053</v>
      </c>
      <c r="W10" s="49">
        <f t="shared" si="6"/>
        <v>0.09210526315789473</v>
      </c>
      <c r="X10" s="29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>
        <v>0</v>
      </c>
      <c r="Q11" s="30">
        <f t="shared" si="2"/>
        <v>14</v>
      </c>
      <c r="R11" s="29">
        <v>2</v>
      </c>
      <c r="S11" s="29">
        <v>1</v>
      </c>
      <c r="T11" s="30">
        <f t="shared" si="3"/>
        <v>3</v>
      </c>
      <c r="U11" s="30">
        <f t="shared" si="4"/>
        <v>17</v>
      </c>
      <c r="V11" s="49">
        <f t="shared" si="5"/>
        <v>0.8235294117647058</v>
      </c>
      <c r="W11" s="49">
        <f t="shared" si="6"/>
        <v>0.17647058823529413</v>
      </c>
      <c r="X11" s="29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30">
        <f t="shared" si="3"/>
        <v>0</v>
      </c>
      <c r="U12" s="30">
        <f t="shared" si="4"/>
        <v>0</v>
      </c>
      <c r="V12" s="49">
        <f t="shared" si="5"/>
      </c>
      <c r="W12" s="49">
        <f t="shared" si="6"/>
      </c>
      <c r="X12" s="29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30">
        <f t="shared" si="3"/>
        <v>0</v>
      </c>
      <c r="U13" s="30">
        <f t="shared" si="4"/>
        <v>0</v>
      </c>
      <c r="V13" s="49">
        <f t="shared" si="5"/>
      </c>
      <c r="W13" s="49">
        <f t="shared" si="6"/>
      </c>
      <c r="X13" s="29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30">
        <f>R14+S14</f>
        <v>0</v>
      </c>
      <c r="U14" s="30">
        <f>Q14+T14</f>
        <v>0</v>
      </c>
      <c r="V14" s="49">
        <f>IF(U14&gt;0,Q14/U14,"")</f>
      </c>
      <c r="W14" s="49">
        <f>IF(U14&gt;0,T14/U14,"")</f>
      </c>
      <c r="X14" s="29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30">
        <f t="shared" si="3"/>
        <v>0</v>
      </c>
      <c r="U15" s="30">
        <f t="shared" si="4"/>
        <v>0</v>
      </c>
      <c r="V15" s="49">
        <f t="shared" si="5"/>
      </c>
      <c r="W15" s="49">
        <f t="shared" si="6"/>
      </c>
      <c r="X15" s="29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30">
        <f t="shared" si="3"/>
        <v>0</v>
      </c>
      <c r="U16" s="30">
        <f t="shared" si="4"/>
        <v>0</v>
      </c>
      <c r="V16" s="49">
        <f t="shared" si="5"/>
      </c>
      <c r="W16" s="49">
        <f t="shared" si="6"/>
      </c>
      <c r="X16" s="29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30">
        <f>R17+S17</f>
        <v>0</v>
      </c>
      <c r="U17" s="30">
        <f>Q17+T17</f>
        <v>0</v>
      </c>
      <c r="V17" s="49">
        <f>IF(U17&gt;0,Q17/U17,"")</f>
      </c>
      <c r="W17" s="49">
        <f>IF(U17&gt;0,T17/U17,"")</f>
      </c>
      <c r="X17" s="29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30">
        <f t="shared" si="3"/>
        <v>0</v>
      </c>
      <c r="U18" s="30">
        <f t="shared" si="4"/>
        <v>0</v>
      </c>
      <c r="V18" s="49">
        <f t="shared" si="5"/>
      </c>
      <c r="W18" s="49">
        <f t="shared" si="6"/>
      </c>
      <c r="X18" s="29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117</v>
      </c>
      <c r="G19" s="32">
        <f t="shared" si="7"/>
        <v>0</v>
      </c>
      <c r="H19" s="32">
        <f t="shared" si="7"/>
        <v>230</v>
      </c>
      <c r="I19" s="32">
        <f t="shared" si="7"/>
        <v>0</v>
      </c>
      <c r="J19" s="32">
        <f t="shared" si="7"/>
        <v>194</v>
      </c>
      <c r="K19" s="32">
        <f t="shared" si="7"/>
        <v>0</v>
      </c>
      <c r="L19" s="32">
        <f t="shared" si="7"/>
        <v>77</v>
      </c>
      <c r="M19" s="32">
        <f t="shared" si="7"/>
        <v>0</v>
      </c>
      <c r="N19" s="32">
        <f t="shared" si="7"/>
        <v>618</v>
      </c>
      <c r="O19" s="32">
        <f t="shared" si="7"/>
        <v>336</v>
      </c>
      <c r="P19" s="32">
        <f t="shared" si="7"/>
        <v>254</v>
      </c>
      <c r="Q19" s="32">
        <f t="shared" si="7"/>
        <v>590</v>
      </c>
      <c r="R19" s="32">
        <v>30</v>
      </c>
      <c r="S19" s="32">
        <f t="shared" si="7"/>
        <v>13</v>
      </c>
      <c r="T19" s="32">
        <f t="shared" si="7"/>
        <v>43</v>
      </c>
      <c r="U19" s="32">
        <f t="shared" si="7"/>
        <v>633</v>
      </c>
      <c r="V19" s="49">
        <f t="shared" si="5"/>
        <v>0.9320695102685624</v>
      </c>
      <c r="W19" s="49">
        <f t="shared" si="6"/>
        <v>0.0679304897314376</v>
      </c>
      <c r="X19" s="32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84" t="str">
        <f>Ver1!B1</f>
        <v>ОТЧЕТ ЗА РАБОТАТА ПРЕЗ ПЕРИОДА М.01 - 11.2014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76</v>
      </c>
      <c r="G8" s="19">
        <f>Ver1!G8</f>
        <v>0</v>
      </c>
      <c r="H8" s="19">
        <f>Ver1!H8</f>
        <v>137</v>
      </c>
      <c r="I8" s="19">
        <f>Ver1!I8</f>
        <v>0</v>
      </c>
      <c r="J8" s="19">
        <f>Ver1!J8</f>
        <v>4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217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1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127</v>
      </c>
      <c r="K9" s="23">
        <f>Ver1!K9</f>
        <v>0</v>
      </c>
      <c r="L9" s="23">
        <f>Ver1!L9</f>
        <v>55</v>
      </c>
      <c r="M9" s="23">
        <f>Ver1!M9</f>
        <v>0</v>
      </c>
      <c r="N9" s="10">
        <f t="shared" si="1"/>
        <v>183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40</v>
      </c>
      <c r="G10" s="19">
        <f>Ver1!G10</f>
        <v>0</v>
      </c>
      <c r="H10" s="19">
        <f>Ver1!H10</f>
        <v>88</v>
      </c>
      <c r="I10" s="19">
        <f>Ver1!I10</f>
        <v>0</v>
      </c>
      <c r="J10" s="19">
        <f>Ver1!J10</f>
        <v>63</v>
      </c>
      <c r="K10" s="19">
        <f>Ver1!K10</f>
        <v>0</v>
      </c>
      <c r="L10" s="19">
        <f>Ver1!L10</f>
        <v>22</v>
      </c>
      <c r="M10" s="19">
        <f>Ver1!M10</f>
        <v>0</v>
      </c>
      <c r="N10" s="10">
        <f t="shared" si="1"/>
        <v>213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117</v>
      </c>
      <c r="G19" s="17">
        <f t="shared" si="6"/>
        <v>0</v>
      </c>
      <c r="H19" s="17">
        <f t="shared" si="6"/>
        <v>230</v>
      </c>
      <c r="I19" s="17">
        <f t="shared" si="6"/>
        <v>0</v>
      </c>
      <c r="J19" s="17">
        <f t="shared" si="6"/>
        <v>194</v>
      </c>
      <c r="K19" s="17">
        <f t="shared" si="6"/>
        <v>0</v>
      </c>
      <c r="L19" s="17">
        <f t="shared" si="6"/>
        <v>77</v>
      </c>
      <c r="M19" s="17">
        <f t="shared" si="6"/>
        <v>0</v>
      </c>
      <c r="N19" s="10">
        <f>SUM(N8:N18)</f>
        <v>618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М.01 - 11.2014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207</v>
      </c>
      <c r="M8" s="19">
        <f>Ver1!P8</f>
        <v>5</v>
      </c>
      <c r="N8" s="10">
        <f aca="true" t="shared" si="2" ref="N8:N14">L8+M8</f>
        <v>212</v>
      </c>
      <c r="O8" s="19">
        <f>Ver1!R8</f>
        <v>11</v>
      </c>
      <c r="P8" s="19">
        <f>Ver1!S8</f>
        <v>1</v>
      </c>
      <c r="Q8" s="10">
        <f aca="true" t="shared" si="3" ref="Q8:Q14">O8+P8</f>
        <v>12</v>
      </c>
      <c r="R8" s="10">
        <f aca="true" t="shared" si="4" ref="R8:R14">N8+Q8</f>
        <v>224</v>
      </c>
      <c r="S8" s="20">
        <f>Ver1!V8</f>
        <v>0.9464285714285714</v>
      </c>
      <c r="T8" s="20">
        <f>Ver1!W8</f>
        <v>0.05357142857142857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156</v>
      </c>
      <c r="N9" s="10">
        <f t="shared" si="2"/>
        <v>157</v>
      </c>
      <c r="O9" s="19">
        <f>Ver1!R9</f>
        <v>0</v>
      </c>
      <c r="P9" s="19">
        <f>Ver1!S9</f>
        <v>7</v>
      </c>
      <c r="Q9" s="10">
        <f t="shared" si="3"/>
        <v>7</v>
      </c>
      <c r="R9" s="10">
        <f t="shared" si="4"/>
        <v>164</v>
      </c>
      <c r="S9" s="20">
        <f>Ver1!V9</f>
        <v>0.9573170731707317</v>
      </c>
      <c r="T9" s="20">
        <f>Ver1!W9</f>
        <v>0.042682926829268296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114</v>
      </c>
      <c r="M10" s="19">
        <f>Ver1!P10</f>
        <v>93</v>
      </c>
      <c r="N10" s="10">
        <f t="shared" si="2"/>
        <v>207</v>
      </c>
      <c r="O10" s="19">
        <f>Ver1!R10</f>
        <v>17</v>
      </c>
      <c r="P10" s="19">
        <f>Ver1!S10</f>
        <v>4</v>
      </c>
      <c r="Q10" s="10">
        <f t="shared" si="3"/>
        <v>21</v>
      </c>
      <c r="R10" s="10">
        <f t="shared" si="4"/>
        <v>228</v>
      </c>
      <c r="S10" s="20">
        <f>Ver1!V10</f>
        <v>0.9078947368421053</v>
      </c>
      <c r="T10" s="20">
        <f>Ver1!W10</f>
        <v>0.09210526315789473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1</v>
      </c>
      <c r="Q11" s="10">
        <f t="shared" si="3"/>
        <v>3</v>
      </c>
      <c r="R11" s="10">
        <f t="shared" si="4"/>
        <v>17</v>
      </c>
      <c r="S11" s="20">
        <f>Ver1!V11</f>
        <v>0.8235294117647058</v>
      </c>
      <c r="T11" s="20">
        <f>Ver1!W11</f>
        <v>0.17647058823529413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336</v>
      </c>
      <c r="M19" s="17">
        <f t="shared" si="6"/>
        <v>254</v>
      </c>
      <c r="N19" s="17">
        <f t="shared" si="6"/>
        <v>590</v>
      </c>
      <c r="O19" s="17">
        <f t="shared" si="6"/>
        <v>30</v>
      </c>
      <c r="P19" s="17">
        <f t="shared" si="6"/>
        <v>13</v>
      </c>
      <c r="Q19" s="17">
        <f t="shared" si="6"/>
        <v>43</v>
      </c>
      <c r="R19" s="17">
        <f t="shared" si="6"/>
        <v>633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44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2014-11-28T13:53:10Z</cp:lastPrinted>
  <dcterms:created xsi:type="dcterms:W3CDTF">2006-01-17T13:00:01Z</dcterms:created>
  <dcterms:modified xsi:type="dcterms:W3CDTF">2014-11-28T13:53:56Z</dcterms:modified>
  <cp:category/>
  <cp:version/>
  <cp:contentType/>
  <cp:contentStatus/>
</cp:coreProperties>
</file>